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20" yWindow="210" windowWidth="14940" windowHeight="12720" activeTab="0"/>
  </bookViews>
  <sheets>
    <sheet name="Setup" sheetId="1" r:id="rId1"/>
    <sheet name="Buchungen" sheetId="2" r:id="rId2"/>
    <sheet name="Spieler (1)" sheetId="3" r:id="rId3"/>
    <sheet name="Spieler (2)" sheetId="4" r:id="rId4"/>
    <sheet name="Spieler (3)" sheetId="5" r:id="rId5"/>
    <sheet name="Spieler (4)" sheetId="6" r:id="rId6"/>
    <sheet name="Spieler (5)" sheetId="7" r:id="rId7"/>
    <sheet name="Spieler (6)" sheetId="8" r:id="rId8"/>
    <sheet name="Spieler (7)" sheetId="9" r:id="rId9"/>
    <sheet name="Spieler (8)" sheetId="10" r:id="rId10"/>
    <sheet name="Frei Parken" sheetId="11" r:id="rId11"/>
    <sheet name="_Config" sheetId="12" r:id="rId12"/>
  </sheets>
  <definedNames>
    <definedName name="Aktionen">'_Config'!$B$3:$B$7</definedName>
    <definedName name="janein">'_Config'!$G$3:$G$4</definedName>
    <definedName name="Spieler">'Setup'!$B$5:$B$14</definedName>
    <definedName name="Spielerzahl">'Setup'!$B$16</definedName>
    <definedName name="Startkapital">'Setup'!$B$20</definedName>
    <definedName name="Waehrung">'Setup'!$B$21</definedName>
  </definedNames>
  <calcPr fullCalcOnLoad="1"/>
</workbook>
</file>

<file path=xl/sharedStrings.xml><?xml version="1.0" encoding="utf-8"?>
<sst xmlns="http://schemas.openxmlformats.org/spreadsheetml/2006/main" count="189" uniqueCount="88">
  <si>
    <t>Spieler</t>
  </si>
  <si>
    <t>Name</t>
  </si>
  <si>
    <t>Startkapital</t>
  </si>
  <si>
    <t>Geld</t>
  </si>
  <si>
    <t>Währung</t>
  </si>
  <si>
    <t>€</t>
  </si>
  <si>
    <t>Eins</t>
  </si>
  <si>
    <t>Zwei</t>
  </si>
  <si>
    <t>Drei</t>
  </si>
  <si>
    <t>Vier</t>
  </si>
  <si>
    <t>Fünf</t>
  </si>
  <si>
    <t>Sechs</t>
  </si>
  <si>
    <t>Sieben</t>
  </si>
  <si>
    <t>Acht</t>
  </si>
  <si>
    <t>Spielerzahl</t>
  </si>
  <si>
    <t>Einstellungen zum Spiel</t>
  </si>
  <si>
    <t>Vorgangs-nummer</t>
  </si>
  <si>
    <t>von</t>
  </si>
  <si>
    <t>an</t>
  </si>
  <si>
    <t>Text</t>
  </si>
  <si>
    <t>Betrag</t>
  </si>
  <si>
    <t>Saldo</t>
  </si>
  <si>
    <t>Vorgang</t>
  </si>
  <si>
    <t>Aktion</t>
  </si>
  <si>
    <t>Buchung</t>
  </si>
  <si>
    <t>Storno</t>
  </si>
  <si>
    <t>Aktionen</t>
  </si>
  <si>
    <t>Über Los Betrag</t>
  </si>
  <si>
    <t>Auf Los Betrag</t>
  </si>
  <si>
    <t>Frei Parken Regel</t>
  </si>
  <si>
    <t>ja</t>
  </si>
  <si>
    <t>Frei Parken</t>
  </si>
  <si>
    <t>Startkapital Frei Parken</t>
  </si>
  <si>
    <t>Kontenübersicht</t>
  </si>
  <si>
    <t>Spieler 1</t>
  </si>
  <si>
    <t>Spieler 2</t>
  </si>
  <si>
    <t>Spieler 3</t>
  </si>
  <si>
    <t>Spieler 4</t>
  </si>
  <si>
    <t>Spieler 5</t>
  </si>
  <si>
    <t>Spieler 6</t>
  </si>
  <si>
    <t>Spieler 7</t>
  </si>
  <si>
    <t>Spieler 8</t>
  </si>
  <si>
    <t>Einträge</t>
  </si>
  <si>
    <t>Bank</t>
  </si>
  <si>
    <t>Kontoauszug für Eins</t>
  </si>
  <si>
    <t>Kontoauszug für Zwei</t>
  </si>
  <si>
    <t>Kontoauszug für Drei</t>
  </si>
  <si>
    <t>Kontoauszug für Vier</t>
  </si>
  <si>
    <t>Kontoauszug für Fünf</t>
  </si>
  <si>
    <t>Kontoauszug für Sechs</t>
  </si>
  <si>
    <t>Kontoauszug für Sieben</t>
  </si>
  <si>
    <t>Kontoauszug für Acht</t>
  </si>
  <si>
    <t>Kontoauszug für Frei Parken</t>
  </si>
  <si>
    <t>Kapital</t>
  </si>
  <si>
    <t>Zum Spiel</t>
  </si>
  <si>
    <t>Über Los!</t>
  </si>
  <si>
    <t>Auf Los!</t>
  </si>
  <si>
    <t>Rang</t>
  </si>
  <si>
    <t>nächste Vorgangsnummer</t>
  </si>
  <si>
    <t>Nummernsolver</t>
  </si>
  <si>
    <t>Erläuterungen</t>
  </si>
  <si>
    <t>Letzte Aktion</t>
  </si>
  <si>
    <t>Aktion: Buchung</t>
  </si>
  <si>
    <t>Mit dieser Funktion kann Geld zwischen zwei Empfängern (Spieler, Bank, Frei Parken) verbucht werden.</t>
  </si>
  <si>
    <t>Aktion: Über Los!</t>
  </si>
  <si>
    <t>Der Spieler ist über Los gezogen und erhält das Los Kapital</t>
  </si>
  <si>
    <t>Aktion: Auf Los!</t>
  </si>
  <si>
    <t>Aktion: Frei Parken</t>
  </si>
  <si>
    <t>Der Spieler steht auf Frei Parken und erhält das Frei Parken Kapital</t>
  </si>
  <si>
    <t>Aktion: Storno</t>
  </si>
  <si>
    <t>Die zuletzt getätigte Buchung wird rückgängig gemacht und mit Storno gekennzeichnet</t>
  </si>
  <si>
    <t>Geldempfänger</t>
  </si>
  <si>
    <t>Geldgeber</t>
  </si>
  <si>
    <t>zu überweisender Geldbetrag</t>
  </si>
  <si>
    <t>Buchungstext zur Erläuterung, z.B. Miete für Schlossallee</t>
  </si>
  <si>
    <t>Anmerkungen</t>
  </si>
  <si>
    <t>Auf diesem Blatt werden grundlegende Einstellungen zum Spiel</t>
  </si>
  <si>
    <t>eingetragen. Tragen Sie die Namen der Spieler in gelben Felder</t>
  </si>
  <si>
    <t xml:space="preserve">unter "Spieler" ein. </t>
  </si>
  <si>
    <t>Finanzrelevante Werte wie z.B. das Startkapital können im</t>
  </si>
  <si>
    <t>Abschnitt "Geld" in den gelben Feldern eingetragen werden.</t>
  </si>
  <si>
    <t>Drücken Sie abschließend auf den Button "Spiel initialisieren".</t>
  </si>
  <si>
    <t>Im Vorgang 9 wurden 0 € von Bank (10) an Frei Parken (9) für Startkapital gebucht.</t>
  </si>
  <si>
    <t>Der Spieler steht auf Los und erhält das erhöhte Los Kapital (Achtung! Sonderregel)</t>
  </si>
  <si>
    <t>nein</t>
  </si>
  <si>
    <t>Ja/Nein</t>
  </si>
  <si>
    <t>Monopoly Spielhilfe © 2006 by Michael L. Jaegers</t>
  </si>
  <si>
    <t>http://www.jaegers.net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</si>
</sst>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</numFmts>
  <fonts count="8">
    <font>
      <sz val="10"/>
      <name val="Arial"/>
      <family val="0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4" fillId="0" borderId="0" xfId="18" applyAlignment="1">
      <alignment/>
    </xf>
    <xf numFmtId="0" fontId="4" fillId="0" borderId="1" xfId="18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164" fontId="0" fillId="2" borderId="1" xfId="0" applyNumberFormat="1" applyFill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3" borderId="1" xfId="0" applyFill="1" applyBorder="1" applyAlignment="1" applyProtection="1">
      <alignment/>
      <protection locked="0"/>
    </xf>
    <xf numFmtId="164" fontId="0" fillId="3" borderId="1" xfId="0" applyNumberFormat="1" applyFill="1" applyBorder="1" applyAlignment="1" applyProtection="1">
      <alignment/>
      <protection locked="0"/>
    </xf>
    <xf numFmtId="164" fontId="0" fillId="3" borderId="1" xfId="0" applyNumberFormat="1" applyFill="1" applyBorder="1" applyAlignment="1" applyProtection="1">
      <alignment vertical="top" wrapText="1"/>
      <protection locked="0"/>
    </xf>
    <xf numFmtId="0" fontId="4" fillId="0" borderId="0" xfId="18" applyAlignment="1">
      <alignment horizontal="left"/>
    </xf>
    <xf numFmtId="0" fontId="0" fillId="0" borderId="1" xfId="0" applyBorder="1" applyAlignment="1">
      <alignment horizontal="center"/>
    </xf>
    <xf numFmtId="0" fontId="7" fillId="0" borderId="0" xfId="18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ill>
        <patternFill>
          <bgColor rgb="FF339966"/>
        </patternFill>
      </fill>
      <border/>
    </dxf>
    <dxf>
      <fill>
        <patternFill>
          <bgColor rgb="FFFF808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5</xdr:row>
      <xdr:rowOff>152400</xdr:rowOff>
    </xdr:from>
    <xdr:to>
      <xdr:col>6</xdr:col>
      <xdr:colOff>0</xdr:colOff>
      <xdr:row>8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62025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2</xdr:col>
      <xdr:colOff>1514475</xdr:colOff>
      <xdr:row>17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590800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egers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aegers.ne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E29"/>
  <sheetViews>
    <sheetView tabSelected="1" workbookViewId="0" topLeftCell="A1">
      <selection activeCell="E2" sqref="E2:E3"/>
    </sheetView>
  </sheetViews>
  <sheetFormatPr defaultColWidth="11.421875" defaultRowHeight="12.75"/>
  <cols>
    <col min="1" max="1" width="23.00390625" style="0" bestFit="1" customWidth="1"/>
    <col min="2" max="2" width="22.8515625" style="0" customWidth="1"/>
    <col min="3" max="3" width="3.00390625" style="0" bestFit="1" customWidth="1"/>
  </cols>
  <sheetData>
    <row r="1" ht="12.75">
      <c r="A1" t="s">
        <v>15</v>
      </c>
    </row>
    <row r="2" ht="12.75">
      <c r="E2" s="17" t="s">
        <v>86</v>
      </c>
    </row>
    <row r="3" spans="1:5" ht="12.75">
      <c r="A3" s="1" t="s">
        <v>0</v>
      </c>
      <c r="E3" s="34" t="s">
        <v>87</v>
      </c>
    </row>
    <row r="4" ht="12.75">
      <c r="B4" t="s">
        <v>1</v>
      </c>
    </row>
    <row r="5" spans="1:3" ht="12.75">
      <c r="A5" s="2">
        <v>1</v>
      </c>
      <c r="B5" s="26" t="s">
        <v>6</v>
      </c>
      <c r="C5">
        <v>1</v>
      </c>
    </row>
    <row r="6" spans="1:3" ht="12.75">
      <c r="A6" s="2">
        <v>2</v>
      </c>
      <c r="B6" s="26" t="s">
        <v>7</v>
      </c>
      <c r="C6">
        <v>2</v>
      </c>
    </row>
    <row r="7" spans="1:3" ht="12.75">
      <c r="A7" s="2">
        <v>3</v>
      </c>
      <c r="B7" s="26" t="s">
        <v>8</v>
      </c>
      <c r="C7">
        <v>3</v>
      </c>
    </row>
    <row r="8" spans="1:3" ht="12.75">
      <c r="A8" s="2">
        <v>4</v>
      </c>
      <c r="B8" s="26" t="s">
        <v>9</v>
      </c>
      <c r="C8">
        <v>4</v>
      </c>
    </row>
    <row r="9" spans="1:3" ht="12.75">
      <c r="A9" s="2">
        <v>5</v>
      </c>
      <c r="B9" s="26" t="s">
        <v>10</v>
      </c>
      <c r="C9">
        <v>5</v>
      </c>
    </row>
    <row r="10" spans="1:3" ht="12.75">
      <c r="A10" s="2">
        <v>6</v>
      </c>
      <c r="B10" s="26" t="s">
        <v>11</v>
      </c>
      <c r="C10">
        <v>6</v>
      </c>
    </row>
    <row r="11" spans="1:5" ht="12.75">
      <c r="A11" s="2">
        <v>7</v>
      </c>
      <c r="B11" s="26" t="s">
        <v>12</v>
      </c>
      <c r="C11">
        <v>7</v>
      </c>
      <c r="E11" s="21" t="s">
        <v>54</v>
      </c>
    </row>
    <row r="12" spans="1:3" ht="12.75">
      <c r="A12" s="2">
        <v>8</v>
      </c>
      <c r="B12" s="26" t="s">
        <v>13</v>
      </c>
      <c r="C12">
        <v>8</v>
      </c>
    </row>
    <row r="13" spans="1:5" ht="12.75">
      <c r="A13" s="2">
        <v>9</v>
      </c>
      <c r="B13" s="25" t="s">
        <v>31</v>
      </c>
      <c r="C13">
        <v>9</v>
      </c>
      <c r="E13" s="17" t="s">
        <v>75</v>
      </c>
    </row>
    <row r="14" spans="1:3" ht="12.75">
      <c r="A14" s="2">
        <v>10</v>
      </c>
      <c r="B14" s="25" t="s">
        <v>43</v>
      </c>
      <c r="C14">
        <v>10</v>
      </c>
    </row>
    <row r="15" spans="1:5" ht="12.75">
      <c r="A15" s="5"/>
      <c r="B15" s="5"/>
      <c r="E15" t="s">
        <v>76</v>
      </c>
    </row>
    <row r="16" spans="1:5" ht="12.75">
      <c r="A16" t="s">
        <v>14</v>
      </c>
      <c r="B16">
        <f>COUNTA(Spieler)-2</f>
        <v>8</v>
      </c>
      <c r="E16" t="s">
        <v>77</v>
      </c>
    </row>
    <row r="17" ht="12.75">
      <c r="E17" t="s">
        <v>78</v>
      </c>
    </row>
    <row r="18" spans="1:5" ht="12.75">
      <c r="A18" s="1" t="s">
        <v>3</v>
      </c>
      <c r="E18" t="s">
        <v>79</v>
      </c>
    </row>
    <row r="19" ht="12.75">
      <c r="E19" t="s">
        <v>80</v>
      </c>
    </row>
    <row r="20" spans="1:5" ht="12.75">
      <c r="A20" t="s">
        <v>2</v>
      </c>
      <c r="B20" s="27">
        <v>23420</v>
      </c>
      <c r="C20" t="str">
        <f>Waehrung</f>
        <v>€</v>
      </c>
      <c r="E20" t="s">
        <v>81</v>
      </c>
    </row>
    <row r="21" spans="1:2" ht="12.75">
      <c r="A21" t="s">
        <v>4</v>
      </c>
      <c r="B21" s="26" t="s">
        <v>5</v>
      </c>
    </row>
    <row r="22" spans="1:3" ht="12.75">
      <c r="A22" t="s">
        <v>27</v>
      </c>
      <c r="B22" s="27">
        <v>4000</v>
      </c>
      <c r="C22" t="str">
        <f>Waehrung</f>
        <v>€</v>
      </c>
    </row>
    <row r="23" spans="1:3" ht="12.75">
      <c r="A23" t="s">
        <v>28</v>
      </c>
      <c r="B23" s="27">
        <f>+B22*2</f>
        <v>8000</v>
      </c>
      <c r="C23" t="str">
        <f>Waehrung</f>
        <v>€</v>
      </c>
    </row>
    <row r="24" spans="1:2" ht="12.75">
      <c r="A24" t="s">
        <v>29</v>
      </c>
      <c r="B24" s="27" t="s">
        <v>30</v>
      </c>
    </row>
    <row r="25" spans="1:3" ht="12.75">
      <c r="A25" t="s">
        <v>32</v>
      </c>
      <c r="B25" s="27">
        <v>0</v>
      </c>
      <c r="C25" t="str">
        <f>Waehrung</f>
        <v>€</v>
      </c>
    </row>
    <row r="27" ht="12.75">
      <c r="A27" s="1" t="s">
        <v>22</v>
      </c>
    </row>
    <row r="29" spans="1:2" ht="12.75">
      <c r="A29" t="s">
        <v>58</v>
      </c>
      <c r="B29" s="26">
        <v>10</v>
      </c>
    </row>
  </sheetData>
  <dataValidations count="1">
    <dataValidation type="list" allowBlank="1" showInputMessage="1" showErrorMessage="1" sqref="B24">
      <formula1>janein</formula1>
    </dataValidation>
  </dataValidations>
  <hyperlinks>
    <hyperlink ref="E11" location="Buchungen!C5" display="Zum Spiel"/>
    <hyperlink ref="E3" r:id="rId1" display="http://www.jaegers.net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F4"/>
  <sheetViews>
    <sheetView workbookViewId="0" topLeftCell="A1">
      <selection activeCell="F3" sqref="F3"/>
    </sheetView>
  </sheetViews>
  <sheetFormatPr defaultColWidth="11.421875" defaultRowHeight="12.75"/>
  <cols>
    <col min="2" max="2" width="4.851562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7.140625" style="7" bestFit="1" customWidth="1"/>
  </cols>
  <sheetData>
    <row r="1" spans="1:6" ht="12.75">
      <c r="A1" t="s">
        <v>51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8</v>
      </c>
      <c r="B4" t="s">
        <v>13</v>
      </c>
      <c r="C4" t="s">
        <v>43</v>
      </c>
      <c r="D4" t="s">
        <v>2</v>
      </c>
      <c r="E4" s="7">
        <v>23420</v>
      </c>
      <c r="F4" s="7">
        <v>23420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F4"/>
  <sheetViews>
    <sheetView workbookViewId="0" topLeftCell="A1">
      <selection activeCell="F3" sqref="F3"/>
    </sheetView>
  </sheetViews>
  <sheetFormatPr defaultColWidth="11.421875" defaultRowHeight="12.75"/>
  <cols>
    <col min="2" max="2" width="10.5742187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5.7109375" style="7" bestFit="1" customWidth="1"/>
  </cols>
  <sheetData>
    <row r="1" spans="1:6" ht="12.75">
      <c r="A1" t="s">
        <v>52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9</v>
      </c>
      <c r="B4" t="s">
        <v>31</v>
      </c>
      <c r="C4" t="s">
        <v>43</v>
      </c>
      <c r="D4" t="s">
        <v>2</v>
      </c>
      <c r="E4" s="7">
        <v>0</v>
      </c>
      <c r="F4" s="7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A2:G7"/>
  <sheetViews>
    <sheetView workbookViewId="0" topLeftCell="A1">
      <selection activeCell="G3" sqref="G3"/>
    </sheetView>
  </sheetViews>
  <sheetFormatPr defaultColWidth="11.421875" defaultRowHeight="12.75"/>
  <sheetData>
    <row r="2" spans="1:7" ht="12.75">
      <c r="A2" t="s">
        <v>26</v>
      </c>
      <c r="D2" t="s">
        <v>59</v>
      </c>
      <c r="G2" t="s">
        <v>85</v>
      </c>
    </row>
    <row r="3" spans="2:7" ht="12.75">
      <c r="B3" t="s">
        <v>24</v>
      </c>
      <c r="D3" s="3">
        <v>10</v>
      </c>
      <c r="E3" t="str">
        <f>VLOOKUP(D3,Setup!$A$5:$C$14,2,FALSE)</f>
        <v>Bank</v>
      </c>
      <c r="G3" t="s">
        <v>30</v>
      </c>
    </row>
    <row r="4" spans="2:7" ht="12.75">
      <c r="B4" t="s">
        <v>55</v>
      </c>
      <c r="G4" t="s">
        <v>84</v>
      </c>
    </row>
    <row r="5" ht="12.75">
      <c r="B5" t="s">
        <v>56</v>
      </c>
    </row>
    <row r="6" ht="12.75">
      <c r="B6" t="s">
        <v>31</v>
      </c>
    </row>
    <row r="7" ht="12.75">
      <c r="B7" t="s">
        <v>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2:K32"/>
  <sheetViews>
    <sheetView workbookViewId="0" topLeftCell="A1">
      <selection activeCell="I12" sqref="I12"/>
    </sheetView>
  </sheetViews>
  <sheetFormatPr defaultColWidth="11.421875" defaultRowHeight="12.75"/>
  <cols>
    <col min="1" max="1" width="5.7109375" style="0" customWidth="1"/>
    <col min="3" max="3" width="22.8515625" style="0" customWidth="1"/>
    <col min="4" max="4" width="2.00390625" style="0" bestFit="1" customWidth="1"/>
    <col min="5" max="5" width="5.7109375" style="0" customWidth="1"/>
    <col min="10" max="10" width="2.00390625" style="0" bestFit="1" customWidth="1"/>
    <col min="11" max="11" width="5.28125" style="0" bestFit="1" customWidth="1"/>
  </cols>
  <sheetData>
    <row r="2" spans="1:7" ht="12.75">
      <c r="A2" s="8"/>
      <c r="B2" s="9"/>
      <c r="C2" s="9"/>
      <c r="D2" s="9"/>
      <c r="E2" s="10"/>
      <c r="G2" s="17" t="s">
        <v>33</v>
      </c>
    </row>
    <row r="3" spans="1:11" ht="12.75">
      <c r="A3" s="11"/>
      <c r="B3" s="18" t="s">
        <v>24</v>
      </c>
      <c r="C3" s="4"/>
      <c r="D3" s="4"/>
      <c r="E3" s="12"/>
      <c r="I3" s="33" t="s">
        <v>53</v>
      </c>
      <c r="J3" s="33"/>
      <c r="K3" s="24" t="s">
        <v>57</v>
      </c>
    </row>
    <row r="4" spans="1:11" ht="12.75">
      <c r="A4" s="11"/>
      <c r="B4" s="4"/>
      <c r="C4" s="4"/>
      <c r="D4" s="4"/>
      <c r="E4" s="12"/>
      <c r="G4" s="2" t="s">
        <v>34</v>
      </c>
      <c r="H4" s="22" t="str">
        <f>IF(Setup!B5&lt;&gt;"",Setup!B5,"")</f>
        <v>Eins</v>
      </c>
      <c r="I4" s="23">
        <v>23420</v>
      </c>
      <c r="J4" s="2" t="str">
        <f aca="true" t="shared" si="0" ref="J4:J11">Waehrung</f>
        <v>€</v>
      </c>
      <c r="K4" s="24">
        <f>RANK(I4,I$4:I$11)</f>
        <v>1</v>
      </c>
    </row>
    <row r="5" spans="1:11" ht="12.75">
      <c r="A5" s="11"/>
      <c r="B5" s="4" t="s">
        <v>23</v>
      </c>
      <c r="C5" s="26" t="s">
        <v>24</v>
      </c>
      <c r="D5" s="4"/>
      <c r="E5" s="12"/>
      <c r="G5" s="2" t="s">
        <v>35</v>
      </c>
      <c r="H5" s="22" t="str">
        <f>IF(Setup!B6&lt;&gt;"",Setup!B6,"")</f>
        <v>Zwei</v>
      </c>
      <c r="I5" s="23">
        <v>23420</v>
      </c>
      <c r="J5" s="2" t="str">
        <f t="shared" si="0"/>
        <v>€</v>
      </c>
      <c r="K5" s="24">
        <f aca="true" t="shared" si="1" ref="K5:K11">RANK(I5,I$4:I$11)</f>
        <v>1</v>
      </c>
    </row>
    <row r="6" spans="1:11" ht="12.75">
      <c r="A6" s="11"/>
      <c r="B6" s="4"/>
      <c r="C6" s="4"/>
      <c r="D6" s="4"/>
      <c r="E6" s="12"/>
      <c r="G6" s="2" t="s">
        <v>36</v>
      </c>
      <c r="H6" s="22" t="str">
        <f>IF(Setup!B7&lt;&gt;"",Setup!B7,"")</f>
        <v>Drei</v>
      </c>
      <c r="I6" s="23">
        <v>23420</v>
      </c>
      <c r="J6" s="2" t="str">
        <f t="shared" si="0"/>
        <v>€</v>
      </c>
      <c r="K6" s="24">
        <f t="shared" si="1"/>
        <v>1</v>
      </c>
    </row>
    <row r="7" spans="1:11" ht="12.75">
      <c r="A7" s="11"/>
      <c r="B7" s="4" t="s">
        <v>18</v>
      </c>
      <c r="C7" s="26" t="s">
        <v>7</v>
      </c>
      <c r="D7" s="28"/>
      <c r="E7" s="12">
        <f>VLOOKUP(C7,Setup!$B$5:$C$14,2,FALSE)</f>
        <v>2</v>
      </c>
      <c r="G7" s="2" t="s">
        <v>37</v>
      </c>
      <c r="H7" s="22" t="str">
        <f>IF(Setup!B8&lt;&gt;"",Setup!B8,"")</f>
        <v>Vier</v>
      </c>
      <c r="I7" s="23">
        <v>23420</v>
      </c>
      <c r="J7" s="2" t="str">
        <f t="shared" si="0"/>
        <v>€</v>
      </c>
      <c r="K7" s="24">
        <f t="shared" si="1"/>
        <v>1</v>
      </c>
    </row>
    <row r="8" spans="1:11" ht="12.75">
      <c r="A8" s="11"/>
      <c r="B8" s="4"/>
      <c r="C8" s="4"/>
      <c r="D8" s="4"/>
      <c r="E8" s="12"/>
      <c r="G8" s="2" t="s">
        <v>38</v>
      </c>
      <c r="H8" s="22" t="str">
        <f>IF(Setup!B9&lt;&gt;"",Setup!B9,"")</f>
        <v>Fünf</v>
      </c>
      <c r="I8" s="23">
        <v>23420</v>
      </c>
      <c r="J8" s="2" t="str">
        <f t="shared" si="0"/>
        <v>€</v>
      </c>
      <c r="K8" s="24">
        <f t="shared" si="1"/>
        <v>1</v>
      </c>
    </row>
    <row r="9" spans="1:11" ht="12.75">
      <c r="A9" s="11"/>
      <c r="B9" s="4" t="s">
        <v>17</v>
      </c>
      <c r="C9" s="29" t="s">
        <v>31</v>
      </c>
      <c r="D9" s="28"/>
      <c r="E9" s="12">
        <f>VLOOKUP(C9,Setup!$B$5:$C$14,2,FALSE)</f>
        <v>9</v>
      </c>
      <c r="G9" s="2" t="s">
        <v>39</v>
      </c>
      <c r="H9" s="22" t="str">
        <f>IF(Setup!B10&lt;&gt;"",Setup!B10,"")</f>
        <v>Sechs</v>
      </c>
      <c r="I9" s="23">
        <v>23420</v>
      </c>
      <c r="J9" s="2" t="str">
        <f t="shared" si="0"/>
        <v>€</v>
      </c>
      <c r="K9" s="24">
        <f t="shared" si="1"/>
        <v>1</v>
      </c>
    </row>
    <row r="10" spans="1:11" ht="12.75">
      <c r="A10" s="11"/>
      <c r="B10" s="4"/>
      <c r="C10" s="4"/>
      <c r="D10" s="4"/>
      <c r="E10" s="12"/>
      <c r="G10" s="2" t="s">
        <v>40</v>
      </c>
      <c r="H10" s="22" t="str">
        <f>IF(Setup!B11&lt;&gt;"",Setup!B11,"")</f>
        <v>Sieben</v>
      </c>
      <c r="I10" s="23">
        <v>23420</v>
      </c>
      <c r="J10" s="2" t="str">
        <f t="shared" si="0"/>
        <v>€</v>
      </c>
      <c r="K10" s="24">
        <f t="shared" si="1"/>
        <v>1</v>
      </c>
    </row>
    <row r="11" spans="1:11" ht="12.75">
      <c r="A11" s="11"/>
      <c r="B11" s="4" t="s">
        <v>20</v>
      </c>
      <c r="C11" s="30">
        <v>500</v>
      </c>
      <c r="D11" s="4" t="str">
        <f>Waehrung</f>
        <v>€</v>
      </c>
      <c r="E11" s="12"/>
      <c r="G11" s="2" t="s">
        <v>41</v>
      </c>
      <c r="H11" s="22" t="str">
        <f>IF(Setup!B12&lt;&gt;"",Setup!B12,"")</f>
        <v>Acht</v>
      </c>
      <c r="I11" s="23">
        <v>23420</v>
      </c>
      <c r="J11" s="2" t="str">
        <f t="shared" si="0"/>
        <v>€</v>
      </c>
      <c r="K11" s="24">
        <f t="shared" si="1"/>
        <v>1</v>
      </c>
    </row>
    <row r="12" spans="1:9" ht="12.75">
      <c r="A12" s="11"/>
      <c r="B12" s="4"/>
      <c r="C12" s="4"/>
      <c r="D12" s="4"/>
      <c r="E12" s="12"/>
      <c r="I12" s="7"/>
    </row>
    <row r="13" spans="1:10" ht="25.5" customHeight="1">
      <c r="A13" s="11"/>
      <c r="B13" s="16" t="s">
        <v>19</v>
      </c>
      <c r="C13" s="31" t="s">
        <v>31</v>
      </c>
      <c r="D13" s="4"/>
      <c r="E13" s="12"/>
      <c r="G13" s="32" t="s">
        <v>31</v>
      </c>
      <c r="H13" s="32"/>
      <c r="I13" s="7">
        <v>0</v>
      </c>
      <c r="J13" t="str">
        <f>Waehrung</f>
        <v>€</v>
      </c>
    </row>
    <row r="14" spans="1:5" ht="12.75">
      <c r="A14" s="13"/>
      <c r="B14" s="14"/>
      <c r="C14" s="14"/>
      <c r="D14" s="14"/>
      <c r="E14" s="15"/>
    </row>
    <row r="16" ht="12.75">
      <c r="G16" s="17" t="s">
        <v>86</v>
      </c>
    </row>
    <row r="17" ht="12.75">
      <c r="G17" s="34" t="s">
        <v>87</v>
      </c>
    </row>
    <row r="19" ht="12.75">
      <c r="A19" s="17" t="s">
        <v>61</v>
      </c>
    </row>
    <row r="20" ht="12.75">
      <c r="B20" t="s">
        <v>82</v>
      </c>
    </row>
    <row r="22" ht="12.75">
      <c r="A22" s="17" t="s">
        <v>60</v>
      </c>
    </row>
    <row r="23" spans="1:3" ht="12.75">
      <c r="A23" t="s">
        <v>62</v>
      </c>
      <c r="C23" t="s">
        <v>63</v>
      </c>
    </row>
    <row r="24" spans="1:3" ht="12.75">
      <c r="A24" t="s">
        <v>64</v>
      </c>
      <c r="C24" t="s">
        <v>65</v>
      </c>
    </row>
    <row r="25" spans="1:3" ht="12.75">
      <c r="A25" t="s">
        <v>66</v>
      </c>
      <c r="C25" t="s">
        <v>83</v>
      </c>
    </row>
    <row r="26" spans="1:3" ht="12.75">
      <c r="A26" t="s">
        <v>67</v>
      </c>
      <c r="C26" t="s">
        <v>68</v>
      </c>
    </row>
    <row r="27" spans="1:3" ht="12.75">
      <c r="A27" t="s">
        <v>69</v>
      </c>
      <c r="C27" t="s">
        <v>70</v>
      </c>
    </row>
    <row r="29" spans="1:3" ht="12.75">
      <c r="A29" t="s">
        <v>18</v>
      </c>
      <c r="C29" t="s">
        <v>71</v>
      </c>
    </row>
    <row r="30" spans="1:3" ht="12.75">
      <c r="A30" t="s">
        <v>17</v>
      </c>
      <c r="C30" t="s">
        <v>72</v>
      </c>
    </row>
    <row r="31" spans="1:3" ht="12.75">
      <c r="A31" t="s">
        <v>20</v>
      </c>
      <c r="C31" t="s">
        <v>73</v>
      </c>
    </row>
    <row r="32" spans="1:3" ht="12.75">
      <c r="A32" t="s">
        <v>19</v>
      </c>
      <c r="C32" t="s">
        <v>74</v>
      </c>
    </row>
  </sheetData>
  <sheetProtection selectLockedCells="1"/>
  <mergeCells count="2">
    <mergeCell ref="G13:H13"/>
    <mergeCell ref="I3:J3"/>
  </mergeCells>
  <conditionalFormatting sqref="K4:K11">
    <cfRule type="cellIs" priority="1" dxfId="0" operator="equal" stopIfTrue="1">
      <formula>1</formula>
    </cfRule>
    <cfRule type="cellIs" priority="2" dxfId="1" operator="equal" stopIfTrue="1">
      <formula>Spielerzahl</formula>
    </cfRule>
  </conditionalFormatting>
  <conditionalFormatting sqref="C9 C11 C13">
    <cfRule type="expression" priority="3" dxfId="2" stopIfTrue="1">
      <formula>($C$5="Buchung")</formula>
    </cfRule>
  </conditionalFormatting>
  <conditionalFormatting sqref="C7">
    <cfRule type="expression" priority="4" dxfId="3" stopIfTrue="1">
      <formula>($C$5="Storno")</formula>
    </cfRule>
  </conditionalFormatting>
  <dataValidations count="2">
    <dataValidation type="list" allowBlank="1" showInputMessage="1" showErrorMessage="1" sqref="C7 C9">
      <formula1>Spieler</formula1>
    </dataValidation>
    <dataValidation type="list" allowBlank="1" showInputMessage="1" showErrorMessage="1" sqref="C5">
      <formula1>Aktionen</formula1>
    </dataValidation>
  </dataValidations>
  <hyperlinks>
    <hyperlink ref="H4" location="'Spieler (1)'!A1" display="'Spieler (1)'!A1"/>
    <hyperlink ref="H5" location="'Spieler (2)'!A1" display="'Spieler (2)'!A1"/>
    <hyperlink ref="H6" location="'Spieler (3)'!A1" display="'Spieler (3)'!A1"/>
    <hyperlink ref="H7" location="'Spieler (4)'!A1" display="'Spieler (4)'!A1"/>
    <hyperlink ref="H8" location="'Spieler (5)'!A1" display="'Spieler (5)'!A1"/>
    <hyperlink ref="H9" location="'Spieler (6)'!A1" display="'Spieler (6)'!A1"/>
    <hyperlink ref="H10" location="'Spieler (7)'!A1" display="'Spieler (7)'!A1"/>
    <hyperlink ref="H11" location="'Spieler (8)'!A1" display="'Spieler (8)'!A1"/>
    <hyperlink ref="G13:H13" location="'Frei Parken'!A1" display="Frei Parken"/>
    <hyperlink ref="G17" r:id="rId1" display="http://www.jaegers.net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F4"/>
  <sheetViews>
    <sheetView workbookViewId="0" topLeftCell="A1">
      <selection activeCell="A1" sqref="A1"/>
    </sheetView>
  </sheetViews>
  <sheetFormatPr defaultColWidth="11.421875" defaultRowHeight="12.75"/>
  <cols>
    <col min="2" max="2" width="4.710937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7.140625" style="7" bestFit="1" customWidth="1"/>
  </cols>
  <sheetData>
    <row r="1" spans="1:6" ht="12.75">
      <c r="A1" t="s">
        <v>44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1</v>
      </c>
      <c r="B4" t="s">
        <v>6</v>
      </c>
      <c r="C4" t="s">
        <v>43</v>
      </c>
      <c r="D4" t="s">
        <v>2</v>
      </c>
      <c r="E4" s="7">
        <v>23420</v>
      </c>
      <c r="F4" s="7">
        <v>23420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F4"/>
  <sheetViews>
    <sheetView workbookViewId="0" topLeftCell="A1">
      <selection activeCell="F3" sqref="F3"/>
    </sheetView>
  </sheetViews>
  <sheetFormatPr defaultColWidth="11.421875" defaultRowHeight="12.75"/>
  <cols>
    <col min="2" max="2" width="4.710937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7.140625" style="7" bestFit="1" customWidth="1"/>
  </cols>
  <sheetData>
    <row r="1" spans="1:6" ht="12.75">
      <c r="A1" t="s">
        <v>45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2</v>
      </c>
      <c r="B4" t="s">
        <v>7</v>
      </c>
      <c r="C4" t="s">
        <v>43</v>
      </c>
      <c r="D4" t="s">
        <v>2</v>
      </c>
      <c r="E4" s="7">
        <v>23420</v>
      </c>
      <c r="F4" s="7">
        <v>23420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F4"/>
  <sheetViews>
    <sheetView workbookViewId="0" topLeftCell="A1">
      <selection activeCell="F3" sqref="F3"/>
    </sheetView>
  </sheetViews>
  <sheetFormatPr defaultColWidth="11.421875" defaultRowHeight="12.75"/>
  <cols>
    <col min="2" max="2" width="4.2812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7.140625" style="7" bestFit="1" customWidth="1"/>
  </cols>
  <sheetData>
    <row r="1" spans="1:6" ht="12.75">
      <c r="A1" t="s">
        <v>46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3</v>
      </c>
      <c r="B4" t="s">
        <v>8</v>
      </c>
      <c r="C4" t="s">
        <v>43</v>
      </c>
      <c r="D4" t="s">
        <v>2</v>
      </c>
      <c r="E4" s="7">
        <v>23420</v>
      </c>
      <c r="F4" s="7">
        <v>23420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F4"/>
  <sheetViews>
    <sheetView workbookViewId="0" topLeftCell="A1">
      <selection activeCell="F3" sqref="F3"/>
    </sheetView>
  </sheetViews>
  <sheetFormatPr defaultColWidth="11.421875" defaultRowHeight="12.75"/>
  <cols>
    <col min="2" max="2" width="4.2812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7.140625" style="7" bestFit="1" customWidth="1"/>
  </cols>
  <sheetData>
    <row r="1" spans="1:6" ht="12.75">
      <c r="A1" t="s">
        <v>47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4</v>
      </c>
      <c r="B4" t="s">
        <v>9</v>
      </c>
      <c r="C4" t="s">
        <v>43</v>
      </c>
      <c r="D4" t="s">
        <v>2</v>
      </c>
      <c r="E4" s="7">
        <v>23420</v>
      </c>
      <c r="F4" s="7">
        <v>23420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F4"/>
  <sheetViews>
    <sheetView workbookViewId="0" topLeftCell="A1">
      <selection activeCell="F3" sqref="F3"/>
    </sheetView>
  </sheetViews>
  <sheetFormatPr defaultColWidth="11.421875" defaultRowHeight="12.75"/>
  <cols>
    <col min="2" max="2" width="4.5742187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7.140625" style="7" bestFit="1" customWidth="1"/>
  </cols>
  <sheetData>
    <row r="1" spans="1:6" ht="12.75">
      <c r="A1" t="s">
        <v>48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5</v>
      </c>
      <c r="B4" t="s">
        <v>10</v>
      </c>
      <c r="C4" t="s">
        <v>43</v>
      </c>
      <c r="D4" t="s">
        <v>2</v>
      </c>
      <c r="E4" s="7">
        <v>23420</v>
      </c>
      <c r="F4" s="7">
        <v>23420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F4"/>
  <sheetViews>
    <sheetView workbookViewId="0" topLeftCell="A1">
      <selection activeCell="F3" sqref="F3"/>
    </sheetView>
  </sheetViews>
  <sheetFormatPr defaultColWidth="11.421875" defaultRowHeight="12.75"/>
  <cols>
    <col min="2" max="2" width="6.2812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7.140625" style="7" bestFit="1" customWidth="1"/>
  </cols>
  <sheetData>
    <row r="1" spans="1:6" ht="12.75">
      <c r="A1" t="s">
        <v>49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6</v>
      </c>
      <c r="B4" t="s">
        <v>11</v>
      </c>
      <c r="C4" t="s">
        <v>43</v>
      </c>
      <c r="D4" t="s">
        <v>2</v>
      </c>
      <c r="E4" s="7">
        <v>23420</v>
      </c>
      <c r="F4" s="7">
        <v>23420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F4"/>
  <sheetViews>
    <sheetView workbookViewId="0" topLeftCell="A1">
      <selection activeCell="F3" sqref="F3"/>
    </sheetView>
  </sheetViews>
  <sheetFormatPr defaultColWidth="11.421875" defaultRowHeight="12.75"/>
  <cols>
    <col min="2" max="2" width="6.7109375" style="0" bestFit="1" customWidth="1"/>
    <col min="3" max="3" width="5.28125" style="0" bestFit="1" customWidth="1"/>
    <col min="4" max="4" width="10.421875" style="0" bestFit="1" customWidth="1"/>
    <col min="5" max="5" width="7.8515625" style="7" bestFit="1" customWidth="1"/>
    <col min="6" max="6" width="7.140625" style="7" bestFit="1" customWidth="1"/>
  </cols>
  <sheetData>
    <row r="1" spans="1:6" ht="12.75">
      <c r="A1" t="s">
        <v>50</v>
      </c>
      <c r="E1" s="7" t="s">
        <v>42</v>
      </c>
      <c r="F1" s="7">
        <v>1</v>
      </c>
    </row>
    <row r="3" spans="1:6" s="6" customFormat="1" ht="25.5" customHeight="1">
      <c r="A3" s="19" t="s">
        <v>16</v>
      </c>
      <c r="B3" s="19" t="s">
        <v>17</v>
      </c>
      <c r="C3" s="19" t="s">
        <v>18</v>
      </c>
      <c r="D3" s="19" t="s">
        <v>19</v>
      </c>
      <c r="E3" s="20" t="s">
        <v>20</v>
      </c>
      <c r="F3" s="20" t="s">
        <v>21</v>
      </c>
    </row>
    <row r="4" spans="1:6" ht="12.75">
      <c r="A4">
        <v>7</v>
      </c>
      <c r="B4" t="s">
        <v>12</v>
      </c>
      <c r="C4" t="s">
        <v>43</v>
      </c>
      <c r="D4" t="s">
        <v>2</v>
      </c>
      <c r="E4" s="7">
        <v>23420</v>
      </c>
      <c r="F4" s="7">
        <v>23420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DP-ITSolutions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Jaegers</dc:creator>
  <cp:keywords/>
  <dc:description/>
  <cp:lastModifiedBy>Michael L. Jaegers</cp:lastModifiedBy>
  <cp:lastPrinted>2006-04-18T12:13:25Z</cp:lastPrinted>
  <dcterms:created xsi:type="dcterms:W3CDTF">2006-04-18T08:39:17Z</dcterms:created>
  <dcterms:modified xsi:type="dcterms:W3CDTF">2006-09-04T05:55:01Z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